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2">
      <go:sheetsCustomData xmlns:go="http://customooxmlschemas.google.com/" r:id="rId5" roundtripDataChecksum="T5XyPDlIHXPGI5DLUJuHhOY03rkjcrLw3TwQGmryH18="/>
    </ext>
  </extLst>
</workbook>
</file>

<file path=xl/sharedStrings.xml><?xml version="1.0" encoding="utf-8"?>
<sst xmlns="http://schemas.openxmlformats.org/spreadsheetml/2006/main" count="88" uniqueCount="68">
  <si>
    <r>
      <rPr>
        <rFont val="Avenir Next Regular"/>
        <b/>
        <color theme="0"/>
        <sz val="11.0"/>
      </rPr>
      <t>Nom / Prénom</t>
    </r>
    <r>
      <rPr>
        <rFont val="Avenir Next Regular"/>
        <color theme="0"/>
        <sz val="11.0"/>
      </rPr>
      <t xml:space="preserve"> (</t>
    </r>
    <r>
      <rPr>
        <rFont val="Avenir Next Regular"/>
        <i/>
        <color theme="0"/>
        <sz val="11.0"/>
      </rPr>
      <t>Conjoint 1</t>
    </r>
    <r>
      <rPr>
        <rFont val="Avenir Next Regular"/>
        <color theme="0"/>
        <sz val="11.0"/>
      </rPr>
      <t>)</t>
    </r>
  </si>
  <si>
    <r>
      <rPr>
        <rFont val="Avenir Next Regular"/>
        <b/>
        <color theme="0"/>
        <sz val="11.0"/>
      </rPr>
      <t>Nom / Prénom</t>
    </r>
    <r>
      <rPr>
        <rFont val="Avenir Next Regular"/>
        <color theme="0"/>
        <sz val="11.0"/>
      </rPr>
      <t xml:space="preserve"> (</t>
    </r>
    <r>
      <rPr>
        <rFont val="Avenir Next Regular"/>
        <i/>
        <color theme="0"/>
        <sz val="11.0"/>
      </rPr>
      <t>Conjoint 2</t>
    </r>
    <r>
      <rPr>
        <rFont val="Avenir Next Regular"/>
        <color theme="0"/>
        <sz val="11.0"/>
      </rPr>
      <t>)</t>
    </r>
  </si>
  <si>
    <t>CHARGES</t>
  </si>
  <si>
    <t>REVENUS</t>
  </si>
  <si>
    <t>Catégories</t>
  </si>
  <si>
    <t>Charges mensuelles</t>
  </si>
  <si>
    <t>Répartition des dépenses</t>
  </si>
  <si>
    <t>Charges anuelles</t>
  </si>
  <si>
    <t>Revenus mensuels</t>
  </si>
  <si>
    <t>Revenus annuels</t>
  </si>
  <si>
    <t>Assurances Auto/Moto</t>
  </si>
  <si>
    <r>
      <rPr>
        <rFont val="Avenir"/>
        <color rgb="FF000000"/>
        <sz val="11.0"/>
      </rPr>
      <t xml:space="preserve">Salaires </t>
    </r>
    <r>
      <rPr>
        <rFont val="Avenir Next Regular"/>
        <i/>
        <color rgb="FF000000"/>
        <sz val="9.0"/>
      </rPr>
      <t>Conjoint 1</t>
    </r>
  </si>
  <si>
    <t>Assurance résidence principale</t>
  </si>
  <si>
    <r>
      <rPr>
        <rFont val="Avenir"/>
        <color rgb="FF000000"/>
        <sz val="11.0"/>
      </rPr>
      <t xml:space="preserve">Salaires </t>
    </r>
    <r>
      <rPr>
        <rFont val="Avenir Next Regular"/>
        <i/>
        <color rgb="FF000000"/>
        <sz val="9.0"/>
      </rPr>
      <t>Conjoint 2</t>
    </r>
  </si>
  <si>
    <t>Assurance Habitation/Scolaire</t>
  </si>
  <si>
    <r>
      <rPr>
        <rFont val="Avenir"/>
        <color rgb="FF000000"/>
        <sz val="11.0"/>
      </rPr>
      <t xml:space="preserve">Bonus annuel </t>
    </r>
    <r>
      <rPr>
        <rFont val="Avenir Next Regular"/>
        <i/>
        <color rgb="FF000000"/>
        <sz val="9.0"/>
      </rPr>
      <t>Conjoint 1</t>
    </r>
  </si>
  <si>
    <t>Assrance santé (mutuelle)</t>
  </si>
  <si>
    <r>
      <rPr>
        <rFont val="Avenir"/>
        <color rgb="FF000000"/>
        <sz val="11.0"/>
      </rPr>
      <t xml:space="preserve">Bic / Bnc </t>
    </r>
    <r>
      <rPr>
        <rFont val="Avenir Next Regular"/>
        <i/>
        <color rgb="FF000000"/>
        <sz val="9.0"/>
      </rPr>
      <t>Conjoint 2</t>
    </r>
  </si>
  <si>
    <t>Assurance proprietaire non occupant</t>
  </si>
  <si>
    <r>
      <rPr>
        <rFont val="Avenir"/>
        <color rgb="FF000000"/>
        <sz val="11.0"/>
      </rPr>
      <t xml:space="preserve">Bénéfices agricoles </t>
    </r>
    <r>
      <rPr>
        <rFont val="Avenir Next Regular"/>
        <i/>
        <color rgb="FF000000"/>
        <sz val="9.0"/>
      </rPr>
      <t>Conjoint 1</t>
    </r>
  </si>
  <si>
    <t>TOTAL</t>
  </si>
  <si>
    <r>
      <rPr>
        <rFont val="Avenir"/>
        <color rgb="FF000000"/>
        <sz val="11.0"/>
      </rPr>
      <t xml:space="preserve">Bénéfices agricoles </t>
    </r>
    <r>
      <rPr>
        <rFont val="Avenir Next Regular"/>
        <i/>
        <color rgb="FF000000"/>
        <sz val="9.0"/>
      </rPr>
      <t>Conjoint 2</t>
    </r>
  </si>
  <si>
    <r>
      <rPr>
        <rFont val="Avenir"/>
        <color rgb="FF000000"/>
        <sz val="11.0"/>
      </rPr>
      <t xml:space="preserve">Revenus de gérants et associes </t>
    </r>
    <r>
      <rPr>
        <rFont val="Avenir Next Regular"/>
        <i/>
        <color rgb="FF000000"/>
        <sz val="9.0"/>
      </rPr>
      <t>Conjoit 1</t>
    </r>
  </si>
  <si>
    <t>Impôt sur le revenu</t>
  </si>
  <si>
    <r>
      <rPr>
        <rFont val="Avenir"/>
        <color rgb="FF000000"/>
        <sz val="11.0"/>
      </rPr>
      <t xml:space="preserve">Revenus de gérants et associes </t>
    </r>
    <r>
      <rPr>
        <rFont val="Avenir Next Regular"/>
        <i/>
        <color rgb="FF000000"/>
        <sz val="9.0"/>
      </rPr>
      <t>Conjoint 2</t>
    </r>
  </si>
  <si>
    <t>Taxe d’habitation</t>
  </si>
  <si>
    <t>Prestations sociales (maternité, maladie)</t>
  </si>
  <si>
    <t>Taxe(s) foncière(s)</t>
  </si>
  <si>
    <t>Allocation chômage</t>
  </si>
  <si>
    <t>URSSAF femme de ménage</t>
  </si>
  <si>
    <r>
      <rPr>
        <rFont val="Avenir"/>
        <color rgb="FF000000"/>
        <sz val="11.0"/>
      </rPr>
      <t xml:space="preserve">Pensions retraite ou invalidité </t>
    </r>
    <r>
      <rPr>
        <rFont val="Avenir Next Regular"/>
        <i/>
        <color rgb="FF000000"/>
        <sz val="9.0"/>
      </rPr>
      <t>Conjoint 1</t>
    </r>
  </si>
  <si>
    <t>Loyer location résidence principale</t>
  </si>
  <si>
    <r>
      <rPr>
        <rFont val="Avenir"/>
        <color rgb="FF000000"/>
        <sz val="11.0"/>
      </rPr>
      <t xml:space="preserve">Pensions retraite ou invalidité </t>
    </r>
    <r>
      <rPr>
        <rFont val="Avenir Next Regular"/>
        <i/>
        <color rgb="FF000000"/>
        <sz val="9.0"/>
      </rPr>
      <t>Conjoint 2</t>
    </r>
  </si>
  <si>
    <t>Energie (fioul, bois, gaz, essence diesel)</t>
  </si>
  <si>
    <t>Pensions alimentaires</t>
  </si>
  <si>
    <t>Electricité</t>
  </si>
  <si>
    <t>Rentes viagères</t>
  </si>
  <si>
    <t>Eau</t>
  </si>
  <si>
    <t>Dépenses alimentaires</t>
  </si>
  <si>
    <t>Dépenses vestimentaires</t>
  </si>
  <si>
    <r>
      <rPr>
        <rFont val="Avenir"/>
        <color rgb="FF000000"/>
        <sz val="11.0"/>
      </rPr>
      <t xml:space="preserve">Revenus fonciers (locatifs, SCI, SCPI) </t>
    </r>
    <r>
      <rPr>
        <rFont val="Avenir Next Regular"/>
        <i/>
        <color rgb="FF000000"/>
        <sz val="9.0"/>
      </rPr>
      <t>Conjoint 1</t>
    </r>
  </si>
  <si>
    <t>Téléphonie + internet + canal +</t>
  </si>
  <si>
    <r>
      <rPr>
        <rFont val="Avenir"/>
        <color rgb="FF000000"/>
        <sz val="11.0"/>
      </rPr>
      <t xml:space="preserve">Revenus fonciers (locatifs, SCI, SCPI) </t>
    </r>
    <r>
      <rPr>
        <rFont val="Avenir Next Regular"/>
        <i/>
        <color rgb="FF000000"/>
        <sz val="9.0"/>
      </rPr>
      <t>Conjoint 2</t>
    </r>
  </si>
  <si>
    <t>Prestataires divers (ménage, jardin…)</t>
  </si>
  <si>
    <r>
      <rPr>
        <rFont val="Avenir"/>
        <color rgb="FF000000"/>
        <sz val="11.0"/>
      </rPr>
      <t xml:space="preserve">Caf / sécurité sociale </t>
    </r>
    <r>
      <rPr>
        <rFont val="Avenir Next Regular"/>
        <i/>
        <color rgb="FF000000"/>
        <sz val="9.0"/>
      </rPr>
      <t>Conjoint 1</t>
    </r>
  </si>
  <si>
    <t>Frais scolaires (cantine, ramassage scolaire…)</t>
  </si>
  <si>
    <r>
      <rPr>
        <rFont val="Avenir"/>
        <color rgb="FF000000"/>
        <sz val="11.0"/>
      </rPr>
      <t xml:space="preserve">Caf / sécurité sociale </t>
    </r>
    <r>
      <rPr>
        <rFont val="Avenir Next Regular"/>
        <i/>
        <color rgb="FF000000"/>
        <sz val="9.0"/>
      </rPr>
      <t>Conjoint 2</t>
    </r>
  </si>
  <si>
    <t>Frais de garde (garderie, crèche, nourrice…)</t>
  </si>
  <si>
    <t>Activités enfants</t>
  </si>
  <si>
    <t>A préciser</t>
  </si>
  <si>
    <t>Nourriture</t>
  </si>
  <si>
    <t>Soins vétérinaires</t>
  </si>
  <si>
    <t>Abonnement Coyote</t>
  </si>
  <si>
    <t>Entretien véhicule</t>
  </si>
  <si>
    <t xml:space="preserve">Trésorerie mensuelle disponible </t>
  </si>
  <si>
    <t>Autoroutes</t>
  </si>
  <si>
    <t xml:space="preserve">Trésorerie annuelle disponible </t>
  </si>
  <si>
    <t>Prêt résidence principale</t>
  </si>
  <si>
    <t>Prêt résidence secondaire / Immobilier locatif</t>
  </si>
  <si>
    <t>Assurances prêts résidence principale</t>
  </si>
  <si>
    <t>Prêts Divers (auto, travaux, conso…)</t>
  </si>
  <si>
    <t>Virements permanents épargne</t>
  </si>
  <si>
    <t>Frais bancaires</t>
  </si>
  <si>
    <t>Sport / Musique</t>
  </si>
  <si>
    <t>Cinéma / Restaurant</t>
  </si>
  <si>
    <t>Pensions alimentaires versées</t>
  </si>
  <si>
    <t>Charges résidence principale (eau+chauffage inclus)</t>
  </si>
  <si>
    <t>Charges garage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</si>
</sst>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&quot;€&quot;_-;\-* #,##0.00\ &quot;€&quot;_-;_-* &quot;-&quot;??\ &quot;€&quot;_-;_-@"/>
    <numFmt numFmtId="165" formatCode="#,##0.00\ &quot;€&quot;"/>
  </numFmts>
  <fonts count="14">
    <font>
      <sz val="11.0"/>
      <color theme="1"/>
      <name val="Calibri"/>
      <scheme val="minor"/>
    </font>
    <font>
      <sz val="11.0"/>
      <color theme="0"/>
      <name val="Avenir"/>
    </font>
    <font>
      <sz val="11.0"/>
      <color theme="0"/>
      <name val="Calibri"/>
    </font>
    <font>
      <b/>
      <sz val="11.0"/>
      <color theme="1"/>
      <name val="Calibri"/>
    </font>
    <font>
      <b/>
      <sz val="14.0"/>
      <color theme="0"/>
      <name val="Avenir"/>
    </font>
    <font/>
    <font>
      <b/>
      <sz val="11.0"/>
      <color theme="0"/>
      <name val="Avenir"/>
    </font>
    <font>
      <sz val="11.0"/>
      <color theme="1"/>
      <name val="Avenir"/>
    </font>
    <font>
      <sz val="11.0"/>
      <color rgb="FF000000"/>
      <name val="Avenir"/>
    </font>
    <font>
      <sz val="11.0"/>
      <color theme="1"/>
      <name val="Calibri"/>
    </font>
    <font>
      <b/>
      <i/>
      <sz val="11.0"/>
      <color rgb="FFFF0000"/>
      <name val="Avenir"/>
    </font>
    <font>
      <sz val="11.0"/>
      <color rgb="FFFF0000"/>
      <name val="Avenir"/>
    </font>
    <font>
      <b/>
      <i/>
      <sz val="11.0"/>
      <color theme="0"/>
      <name val="Avenir"/>
    </font>
    <font>
      <b/>
      <sz val="11.0"/>
      <color theme="1"/>
      <name val="Avenir"/>
    </font>
  </fonts>
  <fills count="5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C39A6E"/>
        <bgColor rgb="FFC39A6E"/>
      </patternFill>
    </fill>
    <fill>
      <patternFill patternType="solid">
        <fgColor theme="0"/>
        <bgColor theme="0"/>
      </patternFill>
    </fill>
  </fills>
  <borders count="26">
    <border/>
    <border>
      <left/>
      <right style="dotted">
        <color theme="0"/>
      </right>
      <top/>
      <bottom style="dotted">
        <color theme="0"/>
      </bottom>
    </border>
    <border>
      <left style="dotted">
        <color theme="0"/>
      </left>
      <right/>
      <top/>
      <bottom style="dotted">
        <color theme="0"/>
      </bottom>
    </border>
    <border>
      <left/>
      <right style="dotted">
        <color theme="0"/>
      </right>
      <top style="dotted">
        <color theme="0"/>
      </top>
      <bottom/>
    </border>
    <border>
      <left style="dotted">
        <color theme="0"/>
      </left>
      <right/>
      <top style="dotted">
        <color theme="0"/>
      </top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 style="dotted">
        <color rgb="FFD8D8D8"/>
      </right>
      <top style="dotted">
        <color rgb="FFD8D8D8"/>
      </top>
      <bottom style="dotted">
        <color rgb="FFD8D8D8"/>
      </bottom>
    </border>
    <border>
      <left style="dotted">
        <color rgb="FFD8D8D8"/>
      </left>
      <right style="dotted">
        <color rgb="FFD8D8D8"/>
      </right>
      <top style="dotted">
        <color rgb="FFD8D8D8"/>
      </top>
      <bottom style="dotted">
        <color rgb="FFD8D8D8"/>
      </bottom>
    </border>
    <border>
      <left style="dotted">
        <color rgb="FFD8D8D8"/>
      </left>
      <right/>
      <top style="dotted">
        <color rgb="FFD8D8D8"/>
      </top>
      <bottom style="dotted">
        <color rgb="FFD8D8D8"/>
      </bottom>
    </border>
    <border>
      <left/>
      <right style="dotted">
        <color rgb="FFD8D8D8"/>
      </right>
      <top style="dotted">
        <color rgb="FFD8D8D8"/>
      </top>
      <bottom/>
    </border>
    <border>
      <left style="dotted">
        <color rgb="FFD8D8D8"/>
      </left>
      <right style="dotted">
        <color rgb="FFD8D8D8"/>
      </right>
      <top style="dotted">
        <color rgb="FFD8D8D8"/>
      </top>
      <bottom/>
    </border>
    <border>
      <left/>
      <right style="dotted">
        <color rgb="FFD8D8D8"/>
      </right>
      <top style="dotted">
        <color rgb="FFD8D8D8"/>
      </top>
      <bottom style="dotted">
        <color rgb="FFBFBFBF"/>
      </bottom>
    </border>
    <border>
      <left style="dotted">
        <color rgb="FFD8D8D8"/>
      </left>
      <right style="dotted">
        <color rgb="FFD8D8D8"/>
      </right>
      <top style="dotted">
        <color rgb="FFD8D8D8"/>
      </top>
      <bottom style="dotted">
        <color rgb="FFBFBFBF"/>
      </bottom>
    </border>
    <border>
      <left/>
      <right style="dotted">
        <color rgb="FFD8D8D8"/>
      </right>
      <top style="dotted">
        <color rgb="FFBFBFBF"/>
      </top>
      <bottom style="dotted">
        <color rgb="FFBFBFBF"/>
      </bottom>
    </border>
    <border>
      <left style="dotted">
        <color rgb="FFD8D8D8"/>
      </left>
      <right style="dotted">
        <color rgb="FFD8D8D8"/>
      </right>
      <top style="dotted">
        <color rgb="FFBFBFBF"/>
      </top>
      <bottom style="dotted">
        <color rgb="FFBFBFBF"/>
      </bottom>
    </border>
    <border>
      <left/>
      <right style="dotted">
        <color rgb="FFD8D8D8"/>
      </right>
      <top style="dotted">
        <color rgb="FFBFBFBF"/>
      </top>
      <bottom/>
    </border>
    <border>
      <left style="dotted">
        <color rgb="FFD8D8D8"/>
      </left>
      <right style="dotted">
        <color rgb="FFD8D8D8"/>
      </right>
      <top style="dotted">
        <color rgb="FFBFBFBF"/>
      </top>
      <bottom/>
    </border>
    <border>
      <left/>
      <right/>
      <top/>
      <bottom style="dotted">
        <color rgb="FFD8D8D8"/>
      </bottom>
    </border>
    <border>
      <right style="dotted">
        <color rgb="FFD8D8D8"/>
      </right>
      <top style="dotted">
        <color rgb="FFD8D8D8"/>
      </top>
      <bottom style="dotted">
        <color rgb="FFD8D8D8"/>
      </bottom>
    </border>
    <border>
      <right style="dotted">
        <color rgb="FFD8D8D8"/>
      </right>
      <top style="dotted">
        <color rgb="FFD8D8D8"/>
      </top>
    </border>
    <border>
      <left style="dotted">
        <color rgb="FFD8D8D8"/>
      </left>
      <right style="dotted">
        <color rgb="FFD8D8D8"/>
      </right>
      <top style="dotted">
        <color rgb="FFD8D8D8"/>
      </top>
    </border>
    <border>
      <left/>
      <right style="medium">
        <color rgb="FF7F7F7F"/>
      </right>
      <top style="medium">
        <color rgb="FF7F7F7F"/>
      </top>
    </border>
    <border>
      <left/>
      <right style="medium">
        <color rgb="FF7F7F7F"/>
      </right>
      <bottom style="medium">
        <color rgb="FF7F7F7F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Border="1" applyFont="1"/>
    <xf borderId="0" fillId="0" fontId="3" numFmtId="0" xfId="0" applyFont="1"/>
    <xf borderId="3" fillId="2" fontId="1" numFmtId="0" xfId="0" applyBorder="1" applyFont="1"/>
    <xf borderId="4" fillId="2" fontId="2" numFmtId="0" xfId="0" applyBorder="1" applyFont="1"/>
    <xf borderId="5" fillId="3" fontId="4" numFmtId="0" xfId="0" applyAlignment="1" applyBorder="1" applyFill="1" applyFont="1">
      <alignment horizontal="center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2" fontId="6" numFmtId="0" xfId="0" applyAlignment="1" applyBorder="1" applyFont="1">
      <alignment horizontal="center" vertical="center"/>
    </xf>
    <xf borderId="8" fillId="2" fontId="6" numFmtId="2" xfId="0" applyAlignment="1" applyBorder="1" applyFont="1" applyNumberFormat="1">
      <alignment horizontal="center" shrinkToFit="0" vertical="center" wrapText="1"/>
    </xf>
    <xf borderId="8" fillId="2" fontId="6" numFmtId="0" xfId="0" applyAlignment="1" applyBorder="1" applyFont="1">
      <alignment horizontal="center" shrinkToFit="0" vertical="center" wrapText="1"/>
    </xf>
    <xf borderId="8" fillId="4" fontId="7" numFmtId="0" xfId="0" applyAlignment="1" applyBorder="1" applyFill="1" applyFont="1">
      <alignment horizontal="center"/>
    </xf>
    <xf borderId="8" fillId="4" fontId="6" numFmtId="0" xfId="0" applyAlignment="1" applyBorder="1" applyFont="1">
      <alignment horizontal="center" vertical="center"/>
    </xf>
    <xf borderId="8" fillId="4" fontId="6" numFmtId="2" xfId="0" applyAlignment="1" applyBorder="1" applyFont="1" applyNumberFormat="1">
      <alignment horizontal="center" shrinkToFit="0" vertical="center" wrapText="1"/>
    </xf>
    <xf borderId="8" fillId="4" fontId="6" numFmtId="0" xfId="0" applyAlignment="1" applyBorder="1" applyFont="1">
      <alignment horizontal="center" shrinkToFit="0" vertical="center" wrapText="1"/>
    </xf>
    <xf borderId="9" fillId="4" fontId="7" numFmtId="0" xfId="0" applyAlignment="1" applyBorder="1" applyFont="1">
      <alignment horizontal="center"/>
    </xf>
    <xf borderId="10" fillId="4" fontId="7" numFmtId="164" xfId="0" applyAlignment="1" applyBorder="1" applyFont="1" applyNumberFormat="1">
      <alignment horizontal="center"/>
    </xf>
    <xf borderId="10" fillId="4" fontId="7" numFmtId="10" xfId="0" applyAlignment="1" applyBorder="1" applyFont="1" applyNumberFormat="1">
      <alignment horizontal="center"/>
    </xf>
    <xf borderId="11" fillId="4" fontId="7" numFmtId="164" xfId="0" applyAlignment="1" applyBorder="1" applyFont="1" applyNumberFormat="1">
      <alignment horizontal="center"/>
    </xf>
    <xf borderId="9" fillId="4" fontId="8" numFmtId="0" xfId="0" applyAlignment="1" applyBorder="1" applyFont="1">
      <alignment horizontal="center" vertical="center"/>
    </xf>
    <xf borderId="12" fillId="4" fontId="7" numFmtId="0" xfId="0" applyAlignment="1" applyBorder="1" applyFont="1">
      <alignment horizontal="center"/>
    </xf>
    <xf borderId="13" fillId="4" fontId="7" numFmtId="164" xfId="0" applyAlignment="1" applyBorder="1" applyFont="1" applyNumberFormat="1">
      <alignment horizontal="center"/>
    </xf>
    <xf borderId="8" fillId="4" fontId="9" numFmtId="0" xfId="0" applyBorder="1" applyFont="1"/>
    <xf borderId="8" fillId="2" fontId="6" numFmtId="0" xfId="0" applyAlignment="1" applyBorder="1" applyFont="1">
      <alignment horizontal="right"/>
    </xf>
    <xf borderId="8" fillId="2" fontId="6" numFmtId="164" xfId="0" applyAlignment="1" applyBorder="1" applyFont="1" applyNumberFormat="1">
      <alignment horizontal="center"/>
    </xf>
    <xf borderId="8" fillId="2" fontId="6" numFmtId="0" xfId="0" applyAlignment="1" applyBorder="1" applyFont="1">
      <alignment horizontal="center"/>
    </xf>
    <xf borderId="8" fillId="4" fontId="1" numFmtId="0" xfId="0" applyAlignment="1" applyBorder="1" applyFont="1">
      <alignment horizontal="center"/>
    </xf>
    <xf borderId="14" fillId="4" fontId="8" numFmtId="0" xfId="0" applyAlignment="1" applyBorder="1" applyFont="1">
      <alignment horizontal="center" vertical="center"/>
    </xf>
    <xf borderId="15" fillId="4" fontId="7" numFmtId="164" xfId="0" applyAlignment="1" applyBorder="1" applyFont="1" applyNumberFormat="1">
      <alignment horizontal="center"/>
    </xf>
    <xf borderId="16" fillId="4" fontId="8" numFmtId="0" xfId="0" applyAlignment="1" applyBorder="1" applyFont="1">
      <alignment horizontal="center" vertical="center"/>
    </xf>
    <xf borderId="17" fillId="4" fontId="7" numFmtId="164" xfId="0" applyAlignment="1" applyBorder="1" applyFont="1" applyNumberFormat="1">
      <alignment horizontal="center"/>
    </xf>
    <xf borderId="12" fillId="4" fontId="8" numFmtId="0" xfId="0" applyAlignment="1" applyBorder="1" applyFont="1">
      <alignment horizontal="center" vertical="center"/>
    </xf>
    <xf borderId="18" fillId="4" fontId="8" numFmtId="0" xfId="0" applyAlignment="1" applyBorder="1" applyFont="1">
      <alignment horizontal="center" vertical="center"/>
    </xf>
    <xf borderId="19" fillId="4" fontId="7" numFmtId="164" xfId="0" applyAlignment="1" applyBorder="1" applyFont="1" applyNumberFormat="1">
      <alignment horizontal="center"/>
    </xf>
    <xf borderId="20" fillId="4" fontId="10" numFmtId="0" xfId="0" applyBorder="1" applyFont="1"/>
    <xf borderId="8" fillId="4" fontId="11" numFmtId="0" xfId="0" applyAlignment="1" applyBorder="1" applyFont="1">
      <alignment horizontal="center"/>
    </xf>
    <xf borderId="21" fillId="0" fontId="8" numFmtId="0" xfId="0" applyAlignment="1" applyBorder="1" applyFont="1">
      <alignment horizontal="center" vertical="center"/>
    </xf>
    <xf borderId="10" fillId="0" fontId="7" numFmtId="164" xfId="0" applyAlignment="1" applyBorder="1" applyFont="1" applyNumberFormat="1">
      <alignment horizontal="center"/>
    </xf>
    <xf borderId="22" fillId="0" fontId="8" numFmtId="0" xfId="0" applyAlignment="1" applyBorder="1" applyFont="1">
      <alignment horizontal="center" vertical="center"/>
    </xf>
    <xf borderId="23" fillId="0" fontId="7" numFmtId="164" xfId="0" applyAlignment="1" applyBorder="1" applyFont="1" applyNumberFormat="1">
      <alignment horizontal="center"/>
    </xf>
    <xf borderId="20" fillId="4" fontId="6" numFmtId="0" xfId="0" applyBorder="1" applyFont="1"/>
    <xf borderId="20" fillId="4" fontId="12" numFmtId="0" xfId="0" applyBorder="1" applyFont="1"/>
    <xf borderId="20" fillId="4" fontId="11" numFmtId="0" xfId="0" applyBorder="1" applyFont="1"/>
    <xf borderId="8" fillId="3" fontId="6" numFmtId="0" xfId="0" applyAlignment="1" applyBorder="1" applyFont="1">
      <alignment horizontal="right"/>
    </xf>
    <xf borderId="8" fillId="3" fontId="6" numFmtId="164" xfId="0" applyAlignment="1" applyBorder="1" applyFont="1" applyNumberFormat="1">
      <alignment horizontal="center"/>
    </xf>
    <xf borderId="8" fillId="3" fontId="6" numFmtId="0" xfId="0" applyAlignment="1" applyBorder="1" applyFont="1">
      <alignment horizontal="center"/>
    </xf>
    <xf borderId="8" fillId="4" fontId="1" numFmtId="0" xfId="0" applyAlignment="1" applyBorder="1" applyFont="1">
      <alignment horizontal="right"/>
    </xf>
    <xf borderId="8" fillId="4" fontId="1" numFmtId="165" xfId="0" applyAlignment="1" applyBorder="1" applyFont="1" applyNumberFormat="1">
      <alignment horizontal="center"/>
    </xf>
    <xf borderId="8" fillId="3" fontId="6" numFmtId="0" xfId="0" applyAlignment="1" applyBorder="1" applyFont="1">
      <alignment shrinkToFit="0" vertical="center" wrapText="1"/>
    </xf>
    <xf borderId="8" fillId="3" fontId="1" numFmtId="164" xfId="0" applyBorder="1" applyFont="1" applyNumberFormat="1"/>
    <xf borderId="24" fillId="4" fontId="13" numFmtId="9" xfId="0" applyAlignment="1" applyBorder="1" applyFont="1" applyNumberFormat="1">
      <alignment horizontal="center" vertical="center"/>
    </xf>
    <xf borderId="8" fillId="2" fontId="6" numFmtId="0" xfId="0" applyAlignment="1" applyBorder="1" applyFont="1">
      <alignment shrinkToFit="0" vertical="center" wrapText="1"/>
    </xf>
    <xf borderId="8" fillId="2" fontId="1" numFmtId="164" xfId="0" applyBorder="1" applyFont="1" applyNumberFormat="1"/>
    <xf borderId="25" fillId="0" fontId="5" numFmtId="0" xfId="0" applyBorder="1" applyFont="1"/>
    <xf borderId="8" fillId="2" fontId="6" numFmtId="49" xfId="0" applyAlignment="1" applyBorder="1" applyFont="1" applyNumberFormat="1">
      <alignment horizontal="right"/>
    </xf>
    <xf borderId="8" fillId="2" fontId="6" numFmtId="49" xfId="0" applyAlignment="1" applyBorder="1" applyFont="1" applyNumberFormat="1">
      <alignment horizontal="center"/>
    </xf>
    <xf borderId="0" fillId="0" fontId="1" numFmtId="0" xfId="0" applyFont="1"/>
    <xf borderId="0" fillId="0" fontId="2" numFmtId="0" xfId="0" applyFont="1"/>
    <xf borderId="0" fillId="0" fontId="9" numFmtId="0" xfId="0" applyAlignment="1" applyFont="1">
      <alignment horizontal="center"/>
    </xf>
    <xf borderId="8" fillId="4" fontId="9" numFmtId="0" xfId="0" applyAlignment="1" applyBorder="1" applyFont="1">
      <alignment horizontal="center"/>
    </xf>
    <xf borderId="0" fillId="0" fontId="9" numFmtId="10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152400</xdr:colOff>
      <xdr:row>6</xdr:row>
      <xdr:rowOff>371475</xdr:rowOff>
    </xdr:from>
    <xdr:ext cx="1743075" cy="276225"/>
    <xdr:sp>
      <xdr:nvSpPr>
        <xdr:cNvPr id="3" name="Shape 3"/>
        <xdr:cNvSpPr/>
      </xdr:nvSpPr>
      <xdr:spPr>
        <a:xfrm>
          <a:off x="4479225" y="3646650"/>
          <a:ext cx="1733550" cy="266700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Assurance</a:t>
          </a: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100"/>
        </a:p>
      </xdr:txBody>
    </xdr:sp>
    <xdr:clientData fLocksWithSheet="0"/>
  </xdr:oneCellAnchor>
  <xdr:oneCellAnchor>
    <xdr:from>
      <xdr:col>1</xdr:col>
      <xdr:colOff>142875</xdr:colOff>
      <xdr:row>13</xdr:row>
      <xdr:rowOff>47625</xdr:rowOff>
    </xdr:from>
    <xdr:ext cx="1743075" cy="247650"/>
    <xdr:sp>
      <xdr:nvSpPr>
        <xdr:cNvPr id="4" name="Shape 4"/>
        <xdr:cNvSpPr/>
      </xdr:nvSpPr>
      <xdr:spPr>
        <a:xfrm>
          <a:off x="4479225" y="3660938"/>
          <a:ext cx="1733550" cy="238125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Impôt</a:t>
          </a:r>
          <a:endParaRPr sz="1100"/>
        </a:p>
      </xdr:txBody>
    </xdr:sp>
    <xdr:clientData fLocksWithSheet="0"/>
  </xdr:oneCellAnchor>
  <xdr:oneCellAnchor>
    <xdr:from>
      <xdr:col>1</xdr:col>
      <xdr:colOff>142875</xdr:colOff>
      <xdr:row>19</xdr:row>
      <xdr:rowOff>57150</xdr:rowOff>
    </xdr:from>
    <xdr:ext cx="1743075" cy="247650"/>
    <xdr:sp>
      <xdr:nvSpPr>
        <xdr:cNvPr id="5" name="Shape 5"/>
        <xdr:cNvSpPr/>
      </xdr:nvSpPr>
      <xdr:spPr>
        <a:xfrm>
          <a:off x="4479225" y="3660938"/>
          <a:ext cx="1733550" cy="238125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Factures diverses</a:t>
          </a:r>
          <a:endParaRPr b="1" i="0" sz="1100">
            <a:latin typeface="Avenir"/>
            <a:ea typeface="Avenir"/>
            <a:cs typeface="Avenir"/>
            <a:sym typeface="Avenir"/>
          </a:endParaRPr>
        </a:p>
      </xdr:txBody>
    </xdr:sp>
    <xdr:clientData fLocksWithSheet="0"/>
  </xdr:oneCellAnchor>
  <xdr:oneCellAnchor>
    <xdr:from>
      <xdr:col>1</xdr:col>
      <xdr:colOff>152400</xdr:colOff>
      <xdr:row>29</xdr:row>
      <xdr:rowOff>47625</xdr:rowOff>
    </xdr:from>
    <xdr:ext cx="1743075" cy="247650"/>
    <xdr:sp>
      <xdr:nvSpPr>
        <xdr:cNvPr id="6" name="Shape 6"/>
        <xdr:cNvSpPr/>
      </xdr:nvSpPr>
      <xdr:spPr>
        <a:xfrm>
          <a:off x="4479225" y="3660938"/>
          <a:ext cx="1733550" cy="238125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Enfants</a:t>
          </a:r>
          <a:endParaRPr sz="1100"/>
        </a:p>
      </xdr:txBody>
    </xdr:sp>
    <xdr:clientData fLocksWithSheet="0"/>
  </xdr:oneCellAnchor>
  <xdr:oneCellAnchor>
    <xdr:from>
      <xdr:col>1</xdr:col>
      <xdr:colOff>152400</xdr:colOff>
      <xdr:row>34</xdr:row>
      <xdr:rowOff>47625</xdr:rowOff>
    </xdr:from>
    <xdr:ext cx="1743075" cy="247650"/>
    <xdr:sp>
      <xdr:nvSpPr>
        <xdr:cNvPr id="7" name="Shape 7"/>
        <xdr:cNvSpPr/>
      </xdr:nvSpPr>
      <xdr:spPr>
        <a:xfrm>
          <a:off x="4479225" y="3660938"/>
          <a:ext cx="1733550" cy="238125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Animaux</a:t>
          </a:r>
          <a:endParaRPr sz="1100"/>
        </a:p>
      </xdr:txBody>
    </xdr:sp>
    <xdr:clientData fLocksWithSheet="0"/>
  </xdr:oneCellAnchor>
  <xdr:oneCellAnchor>
    <xdr:from>
      <xdr:col>1</xdr:col>
      <xdr:colOff>152400</xdr:colOff>
      <xdr:row>38</xdr:row>
      <xdr:rowOff>57150</xdr:rowOff>
    </xdr:from>
    <xdr:ext cx="1743075" cy="257175"/>
    <xdr:sp>
      <xdr:nvSpPr>
        <xdr:cNvPr id="8" name="Shape 8"/>
        <xdr:cNvSpPr/>
      </xdr:nvSpPr>
      <xdr:spPr>
        <a:xfrm>
          <a:off x="4479225" y="3656175"/>
          <a:ext cx="1733550" cy="247650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Dépenses transport</a:t>
          </a:r>
          <a:endParaRPr b="1" i="0" sz="1100">
            <a:latin typeface="Avenir"/>
            <a:ea typeface="Avenir"/>
            <a:cs typeface="Avenir"/>
            <a:sym typeface="Avenir"/>
          </a:endParaRPr>
        </a:p>
      </xdr:txBody>
    </xdr:sp>
    <xdr:clientData fLocksWithSheet="0"/>
  </xdr:oneCellAnchor>
  <xdr:oneCellAnchor>
    <xdr:from>
      <xdr:col>1</xdr:col>
      <xdr:colOff>152400</xdr:colOff>
      <xdr:row>43</xdr:row>
      <xdr:rowOff>57150</xdr:rowOff>
    </xdr:from>
    <xdr:ext cx="1743075" cy="257175"/>
    <xdr:sp>
      <xdr:nvSpPr>
        <xdr:cNvPr id="9" name="Shape 9"/>
        <xdr:cNvSpPr/>
      </xdr:nvSpPr>
      <xdr:spPr>
        <a:xfrm>
          <a:off x="4479225" y="3656175"/>
          <a:ext cx="1733550" cy="247650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Frais Bancaires</a:t>
          </a:r>
          <a:endParaRPr b="1" i="0" sz="1100">
            <a:latin typeface="Avenir"/>
            <a:ea typeface="Avenir"/>
            <a:cs typeface="Avenir"/>
            <a:sym typeface="Avenir"/>
          </a:endParaRPr>
        </a:p>
      </xdr:txBody>
    </xdr:sp>
    <xdr:clientData fLocksWithSheet="0"/>
  </xdr:oneCellAnchor>
  <xdr:oneCellAnchor>
    <xdr:from>
      <xdr:col>1</xdr:col>
      <xdr:colOff>152400</xdr:colOff>
      <xdr:row>51</xdr:row>
      <xdr:rowOff>47625</xdr:rowOff>
    </xdr:from>
    <xdr:ext cx="1743075" cy="247650"/>
    <xdr:sp>
      <xdr:nvSpPr>
        <xdr:cNvPr id="10" name="Shape 10"/>
        <xdr:cNvSpPr/>
      </xdr:nvSpPr>
      <xdr:spPr>
        <a:xfrm>
          <a:off x="4479225" y="3660938"/>
          <a:ext cx="1733550" cy="238125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Loisirs</a:t>
          </a:r>
          <a:endParaRPr sz="1100"/>
        </a:p>
      </xdr:txBody>
    </xdr:sp>
    <xdr:clientData fLocksWithSheet="0"/>
  </xdr:oneCellAnchor>
  <xdr:oneCellAnchor>
    <xdr:from>
      <xdr:col>1</xdr:col>
      <xdr:colOff>152400</xdr:colOff>
      <xdr:row>55</xdr:row>
      <xdr:rowOff>47625</xdr:rowOff>
    </xdr:from>
    <xdr:ext cx="1743075" cy="247650"/>
    <xdr:sp>
      <xdr:nvSpPr>
        <xdr:cNvPr id="11" name="Shape 11"/>
        <xdr:cNvSpPr/>
      </xdr:nvSpPr>
      <xdr:spPr>
        <a:xfrm>
          <a:off x="4479225" y="3660938"/>
          <a:ext cx="1733550" cy="238125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05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Pensions alimentaires</a:t>
          </a:r>
          <a:endParaRPr b="1" i="0" sz="1050">
            <a:latin typeface="Avenir"/>
            <a:ea typeface="Avenir"/>
            <a:cs typeface="Avenir"/>
            <a:sym typeface="Avenir"/>
          </a:endParaRPr>
        </a:p>
      </xdr:txBody>
    </xdr:sp>
    <xdr:clientData fLocksWithSheet="0"/>
  </xdr:oneCellAnchor>
  <xdr:oneCellAnchor>
    <xdr:from>
      <xdr:col>1</xdr:col>
      <xdr:colOff>152400</xdr:colOff>
      <xdr:row>58</xdr:row>
      <xdr:rowOff>76200</xdr:rowOff>
    </xdr:from>
    <xdr:ext cx="1743075" cy="247650"/>
    <xdr:sp>
      <xdr:nvSpPr>
        <xdr:cNvPr id="12" name="Shape 12"/>
        <xdr:cNvSpPr/>
      </xdr:nvSpPr>
      <xdr:spPr>
        <a:xfrm>
          <a:off x="4479225" y="3660938"/>
          <a:ext cx="1733550" cy="238125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Autres</a:t>
          </a:r>
          <a:endParaRPr sz="1100"/>
        </a:p>
      </xdr:txBody>
    </xdr:sp>
    <xdr:clientData fLocksWithSheet="0"/>
  </xdr:oneCellAnchor>
  <xdr:oneCellAnchor>
    <xdr:from>
      <xdr:col>6</xdr:col>
      <xdr:colOff>161925</xdr:colOff>
      <xdr:row>6</xdr:row>
      <xdr:rowOff>352425</xdr:rowOff>
    </xdr:from>
    <xdr:ext cx="2095500" cy="276225"/>
    <xdr:sp>
      <xdr:nvSpPr>
        <xdr:cNvPr id="13" name="Shape 13"/>
        <xdr:cNvSpPr/>
      </xdr:nvSpPr>
      <xdr:spPr>
        <a:xfrm>
          <a:off x="4303013" y="3646650"/>
          <a:ext cx="2085975" cy="266700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Revenus d'activité</a:t>
          </a: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100"/>
        </a:p>
      </xdr:txBody>
    </xdr:sp>
    <xdr:clientData fLocksWithSheet="0"/>
  </xdr:oneCellAnchor>
  <xdr:oneCellAnchor>
    <xdr:from>
      <xdr:col>6</xdr:col>
      <xdr:colOff>161925</xdr:colOff>
      <xdr:row>18</xdr:row>
      <xdr:rowOff>47625</xdr:rowOff>
    </xdr:from>
    <xdr:ext cx="2095500" cy="247650"/>
    <xdr:sp>
      <xdr:nvSpPr>
        <xdr:cNvPr id="14" name="Shape 14"/>
        <xdr:cNvSpPr/>
      </xdr:nvSpPr>
      <xdr:spPr>
        <a:xfrm>
          <a:off x="4303013" y="3660938"/>
          <a:ext cx="2085975" cy="238125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 Pensions, retaites et rentes</a:t>
          </a:r>
          <a:endParaRPr sz="1100"/>
        </a:p>
      </xdr:txBody>
    </xdr:sp>
    <xdr:clientData fLocksWithSheet="0"/>
  </xdr:oneCellAnchor>
  <xdr:oneCellAnchor>
    <xdr:from>
      <xdr:col>6</xdr:col>
      <xdr:colOff>161925</xdr:colOff>
      <xdr:row>24</xdr:row>
      <xdr:rowOff>76200</xdr:rowOff>
    </xdr:from>
    <xdr:ext cx="2095500" cy="247650"/>
    <xdr:sp>
      <xdr:nvSpPr>
        <xdr:cNvPr id="15" name="Shape 15"/>
        <xdr:cNvSpPr/>
      </xdr:nvSpPr>
      <xdr:spPr>
        <a:xfrm>
          <a:off x="4303013" y="3660938"/>
          <a:ext cx="2085975" cy="238125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 Revenus du patrimoine</a:t>
          </a:r>
          <a:endParaRPr sz="1100"/>
        </a:p>
      </xdr:txBody>
    </xdr:sp>
    <xdr:clientData fLocksWithSheet="0"/>
  </xdr:oneCellAnchor>
  <xdr:oneCellAnchor>
    <xdr:from>
      <xdr:col>6</xdr:col>
      <xdr:colOff>161925</xdr:colOff>
      <xdr:row>28</xdr:row>
      <xdr:rowOff>66675</xdr:rowOff>
    </xdr:from>
    <xdr:ext cx="2095500" cy="247650"/>
    <xdr:sp>
      <xdr:nvSpPr>
        <xdr:cNvPr id="16" name="Shape 16"/>
        <xdr:cNvSpPr/>
      </xdr:nvSpPr>
      <xdr:spPr>
        <a:xfrm>
          <a:off x="4303013" y="3660938"/>
          <a:ext cx="2085975" cy="238125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i="0" lang="en-US" sz="110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 Prestations sociales</a:t>
          </a:r>
          <a:endParaRPr sz="1100"/>
        </a:p>
      </xdr:txBody>
    </xdr:sp>
    <xdr:clientData fLocksWithSheet="0"/>
  </xdr:oneCellAnchor>
  <xdr:oneCellAnchor>
    <xdr:from>
      <xdr:col>6</xdr:col>
      <xdr:colOff>152400</xdr:colOff>
      <xdr:row>32</xdr:row>
      <xdr:rowOff>76200</xdr:rowOff>
    </xdr:from>
    <xdr:ext cx="2095500" cy="247650"/>
    <xdr:sp>
      <xdr:nvSpPr>
        <xdr:cNvPr id="17" name="Shape 17"/>
        <xdr:cNvSpPr/>
      </xdr:nvSpPr>
      <xdr:spPr>
        <a:xfrm>
          <a:off x="4303013" y="3660938"/>
          <a:ext cx="2085975" cy="238125"/>
        </a:xfrm>
        <a:prstGeom prst="roundRect">
          <a:avLst>
            <a:gd fmla="val 16667" name="adj"/>
          </a:avLst>
        </a:prstGeom>
        <a:solidFill>
          <a:srgbClr val="2A4C7D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lt1"/>
              </a:solidFill>
              <a:latin typeface="Avenir"/>
              <a:ea typeface="Avenir"/>
              <a:cs typeface="Avenir"/>
              <a:sym typeface="Avenir"/>
            </a:rPr>
            <a:t>Autres</a:t>
          </a:r>
          <a:endParaRPr sz="1100"/>
        </a:p>
      </xdr:txBody>
    </xdr:sp>
    <xdr:clientData fLocksWithSheet="0"/>
  </xdr:oneCellAnchor>
  <xdr:oneCellAnchor>
    <xdr:from>
      <xdr:col>3</xdr:col>
      <xdr:colOff>771525</xdr:colOff>
      <xdr:row>0</xdr:row>
      <xdr:rowOff>47625</xdr:rowOff>
    </xdr:from>
    <xdr:ext cx="4562475" cy="8572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1.43"/>
    <col customWidth="1" min="2" max="2" width="46.14"/>
    <col customWidth="1" min="3" max="3" width="23.43"/>
    <col customWidth="1" min="4" max="4" width="16.29"/>
    <col customWidth="1" min="5" max="5" width="22.14"/>
    <col customWidth="1" min="6" max="6" width="11.43"/>
    <col customWidth="1" min="7" max="7" width="48.43"/>
    <col customWidth="1" min="8" max="8" width="24.86"/>
    <col customWidth="1" min="9" max="9" width="18.86"/>
    <col customWidth="1" min="10" max="10" width="25.86"/>
    <col customWidth="1" min="11" max="26" width="11.43"/>
  </cols>
  <sheetData>
    <row r="1" ht="14.25" customHeight="1"/>
    <row r="2" ht="14.25" customHeight="1">
      <c r="B2" s="1" t="s">
        <v>0</v>
      </c>
      <c r="C2" s="2"/>
      <c r="E2" s="3"/>
    </row>
    <row r="3" ht="14.25" customHeight="1">
      <c r="B3" s="4" t="s">
        <v>1</v>
      </c>
      <c r="C3" s="5"/>
    </row>
    <row r="4" ht="14.25" customHeight="1"/>
    <row r="5" ht="27.75" customHeight="1"/>
    <row r="6" ht="22.5" customHeight="1">
      <c r="B6" s="6" t="s">
        <v>2</v>
      </c>
      <c r="C6" s="7"/>
      <c r="D6" s="7"/>
      <c r="E6" s="8"/>
      <c r="G6" s="6" t="s">
        <v>3</v>
      </c>
      <c r="H6" s="7"/>
      <c r="I6" s="7"/>
      <c r="J6" s="8"/>
    </row>
    <row r="7" ht="40.5" customHeight="1">
      <c r="B7" s="9" t="s">
        <v>4</v>
      </c>
      <c r="C7" s="9" t="s">
        <v>5</v>
      </c>
      <c r="D7" s="10" t="s">
        <v>6</v>
      </c>
      <c r="E7" s="11" t="s">
        <v>7</v>
      </c>
      <c r="G7" s="9" t="s">
        <v>4</v>
      </c>
      <c r="H7" s="9" t="s">
        <v>8</v>
      </c>
      <c r="I7" s="10" t="s">
        <v>6</v>
      </c>
      <c r="J7" s="11" t="s">
        <v>9</v>
      </c>
    </row>
    <row r="8" ht="14.25" customHeight="1">
      <c r="B8" s="12"/>
      <c r="C8" s="12"/>
      <c r="D8" s="12"/>
      <c r="E8" s="12"/>
      <c r="G8" s="13"/>
      <c r="H8" s="13"/>
      <c r="I8" s="14"/>
      <c r="J8" s="15"/>
    </row>
    <row r="9" ht="14.25" customHeight="1">
      <c r="B9" s="16" t="s">
        <v>10</v>
      </c>
      <c r="C9" s="17">
        <v>50.0</v>
      </c>
      <c r="D9" s="18">
        <f t="shared" ref="D9:D13" si="1">IF(C9=""," ",C9/$C$65)</f>
        <v>0.8064516129</v>
      </c>
      <c r="E9" s="19">
        <f t="shared" ref="E9:E13" si="2">IF(C9=""," ",C9*12)</f>
        <v>600</v>
      </c>
      <c r="G9" s="20" t="s">
        <v>11</v>
      </c>
      <c r="H9" s="17">
        <v>15000.0</v>
      </c>
      <c r="I9" s="18">
        <f t="shared" ref="I9:I18" si="3">IF(H9=""," ",H9/$C$65)</f>
        <v>241.9354839</v>
      </c>
      <c r="J9" s="19">
        <f t="shared" ref="J9:J18" si="4">IF(H9=""," ",H9*12)</f>
        <v>180000</v>
      </c>
    </row>
    <row r="10" ht="14.25" customHeight="1">
      <c r="B10" s="16" t="s">
        <v>12</v>
      </c>
      <c r="C10" s="17">
        <v>12.0</v>
      </c>
      <c r="D10" s="18">
        <f t="shared" si="1"/>
        <v>0.1935483871</v>
      </c>
      <c r="E10" s="19">
        <f t="shared" si="2"/>
        <v>144</v>
      </c>
      <c r="G10" s="20" t="s">
        <v>13</v>
      </c>
      <c r="H10" s="17"/>
      <c r="I10" s="18" t="str">
        <f t="shared" si="3"/>
        <v> </v>
      </c>
      <c r="J10" s="19" t="str">
        <f t="shared" si="4"/>
        <v> </v>
      </c>
    </row>
    <row r="11" ht="14.25" customHeight="1">
      <c r="B11" s="16" t="s">
        <v>14</v>
      </c>
      <c r="C11" s="17">
        <v>0.0</v>
      </c>
      <c r="D11" s="18">
        <f t="shared" si="1"/>
        <v>0</v>
      </c>
      <c r="E11" s="19">
        <f t="shared" si="2"/>
        <v>0</v>
      </c>
      <c r="G11" s="20" t="s">
        <v>15</v>
      </c>
      <c r="H11" s="17"/>
      <c r="I11" s="18" t="str">
        <f t="shared" si="3"/>
        <v> </v>
      </c>
      <c r="J11" s="19" t="str">
        <f t="shared" si="4"/>
        <v> </v>
      </c>
    </row>
    <row r="12" ht="14.25" customHeight="1">
      <c r="B12" s="16" t="s">
        <v>16</v>
      </c>
      <c r="C12" s="17"/>
      <c r="D12" s="18" t="str">
        <f t="shared" si="1"/>
        <v> </v>
      </c>
      <c r="E12" s="19" t="str">
        <f t="shared" si="2"/>
        <v> </v>
      </c>
      <c r="G12" s="20" t="s">
        <v>17</v>
      </c>
      <c r="H12" s="17"/>
      <c r="I12" s="18" t="str">
        <f t="shared" si="3"/>
        <v> </v>
      </c>
      <c r="J12" s="19" t="str">
        <f t="shared" si="4"/>
        <v> </v>
      </c>
    </row>
    <row r="13" ht="14.25" customHeight="1">
      <c r="B13" s="21" t="s">
        <v>18</v>
      </c>
      <c r="C13" s="22"/>
      <c r="D13" s="18" t="str">
        <f t="shared" si="1"/>
        <v> </v>
      </c>
      <c r="E13" s="19" t="str">
        <f t="shared" si="2"/>
        <v> </v>
      </c>
      <c r="G13" s="20" t="s">
        <v>19</v>
      </c>
      <c r="H13" s="17"/>
      <c r="I13" s="18" t="str">
        <f t="shared" si="3"/>
        <v> </v>
      </c>
      <c r="J13" s="19" t="str">
        <f t="shared" si="4"/>
        <v> </v>
      </c>
    </row>
    <row r="14" ht="14.25" customHeight="1">
      <c r="A14" s="23"/>
      <c r="B14" s="24" t="s">
        <v>20</v>
      </c>
      <c r="C14" s="25">
        <f>SUM(C9:C13)</f>
        <v>62</v>
      </c>
      <c r="D14" s="26"/>
      <c r="E14" s="25">
        <f>SUM(E9:E13)</f>
        <v>744</v>
      </c>
      <c r="G14" s="20" t="s">
        <v>21</v>
      </c>
      <c r="H14" s="17"/>
      <c r="I14" s="18" t="str">
        <f t="shared" si="3"/>
        <v> </v>
      </c>
      <c r="J14" s="19" t="str">
        <f t="shared" si="4"/>
        <v> </v>
      </c>
    </row>
    <row r="15" ht="14.25" customHeight="1">
      <c r="A15" s="23"/>
      <c r="B15" s="27"/>
      <c r="C15" s="27"/>
      <c r="D15" s="27"/>
      <c r="E15" s="27"/>
      <c r="G15" s="20" t="s">
        <v>22</v>
      </c>
      <c r="H15" s="17"/>
      <c r="I15" s="18" t="str">
        <f t="shared" si="3"/>
        <v> </v>
      </c>
      <c r="J15" s="19" t="str">
        <f t="shared" si="4"/>
        <v> </v>
      </c>
    </row>
    <row r="16" ht="14.25" customHeight="1">
      <c r="B16" s="28" t="s">
        <v>23</v>
      </c>
      <c r="C16" s="29"/>
      <c r="D16" s="18" t="str">
        <f t="shared" ref="D16:D19" si="5">IF(C16=""," ",C16/$C$65)</f>
        <v> </v>
      </c>
      <c r="E16" s="19" t="str">
        <f t="shared" ref="E16:E19" si="6">IF(C16=""," ",C16*12)</f>
        <v> </v>
      </c>
      <c r="G16" s="20" t="s">
        <v>24</v>
      </c>
      <c r="H16" s="17"/>
      <c r="I16" s="18" t="str">
        <f t="shared" si="3"/>
        <v> </v>
      </c>
      <c r="J16" s="19" t="str">
        <f t="shared" si="4"/>
        <v> </v>
      </c>
    </row>
    <row r="17" ht="14.25" customHeight="1">
      <c r="B17" s="30" t="s">
        <v>25</v>
      </c>
      <c r="C17" s="31"/>
      <c r="D17" s="18" t="str">
        <f t="shared" si="5"/>
        <v> </v>
      </c>
      <c r="E17" s="19" t="str">
        <f t="shared" si="6"/>
        <v> </v>
      </c>
      <c r="G17" s="20" t="s">
        <v>26</v>
      </c>
      <c r="H17" s="17"/>
      <c r="I17" s="18" t="str">
        <f t="shared" si="3"/>
        <v> </v>
      </c>
      <c r="J17" s="19" t="str">
        <f t="shared" si="4"/>
        <v> </v>
      </c>
    </row>
    <row r="18" ht="14.25" customHeight="1">
      <c r="B18" s="30" t="s">
        <v>27</v>
      </c>
      <c r="C18" s="31"/>
      <c r="D18" s="18" t="str">
        <f t="shared" si="5"/>
        <v> </v>
      </c>
      <c r="E18" s="19" t="str">
        <f t="shared" si="6"/>
        <v> </v>
      </c>
      <c r="G18" s="32" t="s">
        <v>28</v>
      </c>
      <c r="H18" s="22"/>
      <c r="I18" s="18" t="str">
        <f t="shared" si="3"/>
        <v> </v>
      </c>
      <c r="J18" s="19" t="str">
        <f t="shared" si="4"/>
        <v> </v>
      </c>
    </row>
    <row r="19" ht="14.25" customHeight="1">
      <c r="B19" s="33" t="s">
        <v>29</v>
      </c>
      <c r="C19" s="34"/>
      <c r="D19" s="18" t="str">
        <f t="shared" si="5"/>
        <v> </v>
      </c>
      <c r="E19" s="19" t="str">
        <f t="shared" si="6"/>
        <v> </v>
      </c>
      <c r="G19" s="24" t="s">
        <v>20</v>
      </c>
      <c r="H19" s="25">
        <f>SUM(H9:H18)</f>
        <v>15000</v>
      </c>
      <c r="I19" s="26"/>
      <c r="J19" s="25">
        <f>SUM(J9:J18)</f>
        <v>180000</v>
      </c>
    </row>
    <row r="20" ht="14.25" customHeight="1">
      <c r="B20" s="24" t="s">
        <v>20</v>
      </c>
      <c r="C20" s="25">
        <f>SUM(C16:C19)</f>
        <v>0</v>
      </c>
      <c r="D20" s="26"/>
      <c r="E20" s="25">
        <f>SUM(E16:E19)</f>
        <v>0</v>
      </c>
      <c r="G20" s="35"/>
      <c r="H20" s="35"/>
      <c r="I20" s="35"/>
      <c r="J20" s="35"/>
    </row>
    <row r="21" ht="14.25" customHeight="1">
      <c r="B21" s="36"/>
      <c r="C21" s="36"/>
      <c r="D21" s="36"/>
      <c r="E21" s="36"/>
      <c r="G21" s="37" t="s">
        <v>30</v>
      </c>
      <c r="H21" s="38"/>
      <c r="I21" s="18" t="str">
        <f t="shared" ref="I21:I24" si="7">IF(H21=""," ",H21/$C$65)</f>
        <v> </v>
      </c>
      <c r="J21" s="19" t="str">
        <f t="shared" ref="J21:J24" si="8">IF(H21=""," ",H21*12)</f>
        <v> </v>
      </c>
    </row>
    <row r="22" ht="14.25" customHeight="1">
      <c r="B22" s="20" t="s">
        <v>31</v>
      </c>
      <c r="C22" s="17"/>
      <c r="D22" s="18" t="str">
        <f t="shared" ref="D22:D29" si="9">IF(C22=""," ",C22/$C$65)</f>
        <v> </v>
      </c>
      <c r="E22" s="19" t="str">
        <f t="shared" ref="E22:E29" si="10">IF(C22=""," ",C22*12)</f>
        <v> </v>
      </c>
      <c r="G22" s="37" t="s">
        <v>32</v>
      </c>
      <c r="H22" s="38"/>
      <c r="I22" s="18" t="str">
        <f t="shared" si="7"/>
        <v> </v>
      </c>
      <c r="J22" s="19" t="str">
        <f t="shared" si="8"/>
        <v> </v>
      </c>
    </row>
    <row r="23" ht="14.25" customHeight="1">
      <c r="B23" s="20" t="s">
        <v>33</v>
      </c>
      <c r="C23" s="17"/>
      <c r="D23" s="18" t="str">
        <f t="shared" si="9"/>
        <v> </v>
      </c>
      <c r="E23" s="19" t="str">
        <f t="shared" si="10"/>
        <v> </v>
      </c>
      <c r="G23" s="37" t="s">
        <v>34</v>
      </c>
      <c r="H23" s="38"/>
      <c r="I23" s="18" t="str">
        <f t="shared" si="7"/>
        <v> </v>
      </c>
      <c r="J23" s="19" t="str">
        <f t="shared" si="8"/>
        <v> </v>
      </c>
    </row>
    <row r="24" ht="14.25" customHeight="1">
      <c r="B24" s="20" t="s">
        <v>35</v>
      </c>
      <c r="C24" s="17"/>
      <c r="D24" s="18" t="str">
        <f t="shared" si="9"/>
        <v> </v>
      </c>
      <c r="E24" s="19" t="str">
        <f t="shared" si="10"/>
        <v> </v>
      </c>
      <c r="G24" s="39" t="s">
        <v>36</v>
      </c>
      <c r="H24" s="40"/>
      <c r="I24" s="18" t="str">
        <f t="shared" si="7"/>
        <v> </v>
      </c>
      <c r="J24" s="19" t="str">
        <f t="shared" si="8"/>
        <v> </v>
      </c>
    </row>
    <row r="25" ht="14.25" customHeight="1">
      <c r="B25" s="20" t="s">
        <v>37</v>
      </c>
      <c r="C25" s="17"/>
      <c r="D25" s="18" t="str">
        <f t="shared" si="9"/>
        <v> </v>
      </c>
      <c r="E25" s="19" t="str">
        <f t="shared" si="10"/>
        <v> </v>
      </c>
      <c r="G25" s="24" t="s">
        <v>20</v>
      </c>
      <c r="H25" s="25">
        <f>SUM(H21:H24)</f>
        <v>0</v>
      </c>
      <c r="I25" s="26"/>
      <c r="J25" s="25">
        <f>SUM(J21:J24)</f>
        <v>0</v>
      </c>
    </row>
    <row r="26" ht="14.25" customHeight="1">
      <c r="B26" s="20" t="s">
        <v>38</v>
      </c>
      <c r="C26" s="17"/>
      <c r="D26" s="18" t="str">
        <f t="shared" si="9"/>
        <v> </v>
      </c>
      <c r="E26" s="19" t="str">
        <f t="shared" si="10"/>
        <v> </v>
      </c>
      <c r="G26" s="41"/>
      <c r="H26" s="41"/>
      <c r="I26" s="41"/>
      <c r="J26" s="41"/>
    </row>
    <row r="27" ht="14.25" customHeight="1">
      <c r="B27" s="20" t="s">
        <v>39</v>
      </c>
      <c r="C27" s="17"/>
      <c r="D27" s="18" t="str">
        <f t="shared" si="9"/>
        <v> </v>
      </c>
      <c r="E27" s="19" t="str">
        <f t="shared" si="10"/>
        <v> </v>
      </c>
      <c r="G27" s="37" t="s">
        <v>40</v>
      </c>
      <c r="H27" s="38"/>
      <c r="I27" s="18" t="str">
        <f t="shared" ref="I27:I28" si="11">IF(H27=""," ",H27/$C$65)</f>
        <v> </v>
      </c>
      <c r="J27" s="19" t="str">
        <f t="shared" ref="J27:J28" si="12">IF(H27=""," ",H27*12)</f>
        <v> </v>
      </c>
    </row>
    <row r="28" ht="14.25" customHeight="1">
      <c r="B28" s="20" t="s">
        <v>41</v>
      </c>
      <c r="C28" s="17"/>
      <c r="D28" s="18" t="str">
        <f t="shared" si="9"/>
        <v> </v>
      </c>
      <c r="E28" s="19" t="str">
        <f t="shared" si="10"/>
        <v> </v>
      </c>
      <c r="G28" s="39" t="s">
        <v>42</v>
      </c>
      <c r="H28" s="40"/>
      <c r="I28" s="18" t="str">
        <f t="shared" si="11"/>
        <v> </v>
      </c>
      <c r="J28" s="19" t="str">
        <f t="shared" si="12"/>
        <v> </v>
      </c>
    </row>
    <row r="29" ht="14.25" customHeight="1">
      <c r="B29" s="32" t="s">
        <v>43</v>
      </c>
      <c r="C29" s="22"/>
      <c r="D29" s="18" t="str">
        <f t="shared" si="9"/>
        <v> </v>
      </c>
      <c r="E29" s="19" t="str">
        <f t="shared" si="10"/>
        <v> </v>
      </c>
      <c r="G29" s="24" t="s">
        <v>20</v>
      </c>
      <c r="H29" s="25">
        <f>SUM(H27:H28)</f>
        <v>0</v>
      </c>
      <c r="I29" s="26"/>
      <c r="J29" s="25">
        <f>SUM(J27:J28)</f>
        <v>0</v>
      </c>
    </row>
    <row r="30" ht="14.25" customHeight="1">
      <c r="B30" s="24" t="s">
        <v>20</v>
      </c>
      <c r="C30" s="25">
        <f>SUM(C22:C29)</f>
        <v>0</v>
      </c>
      <c r="D30" s="26"/>
      <c r="E30" s="25">
        <f>SUM(E22:E29)</f>
        <v>0</v>
      </c>
      <c r="G30" s="35"/>
      <c r="H30" s="35"/>
      <c r="I30" s="35"/>
      <c r="J30" s="35"/>
    </row>
    <row r="31" ht="14.25" customHeight="1">
      <c r="B31" s="36"/>
      <c r="C31" s="36"/>
      <c r="D31" s="36"/>
      <c r="E31" s="36"/>
      <c r="G31" s="37" t="s">
        <v>44</v>
      </c>
      <c r="H31" s="38"/>
      <c r="I31" s="18" t="str">
        <f t="shared" ref="I31:I32" si="13">IF(H31=""," ",H31/$C$65)</f>
        <v> </v>
      </c>
      <c r="J31" s="19" t="str">
        <f t="shared" ref="J31:J32" si="14">IF(H31=""," ",H31*12)</f>
        <v> </v>
      </c>
    </row>
    <row r="32" ht="14.25" customHeight="1">
      <c r="B32" s="20" t="s">
        <v>45</v>
      </c>
      <c r="C32" s="17"/>
      <c r="D32" s="18" t="str">
        <f t="shared" ref="D32:D34" si="15">IF(C32=""," ",C32/$C$65)</f>
        <v> </v>
      </c>
      <c r="E32" s="19" t="str">
        <f t="shared" ref="E32:E34" si="16">IF(C32=""," ",C32*12)</f>
        <v> </v>
      </c>
      <c r="G32" s="39" t="s">
        <v>46</v>
      </c>
      <c r="H32" s="40"/>
      <c r="I32" s="18" t="str">
        <f t="shared" si="13"/>
        <v> </v>
      </c>
      <c r="J32" s="19" t="str">
        <f t="shared" si="14"/>
        <v> </v>
      </c>
    </row>
    <row r="33" ht="14.25" customHeight="1">
      <c r="B33" s="20" t="s">
        <v>47</v>
      </c>
      <c r="C33" s="17"/>
      <c r="D33" s="18" t="str">
        <f t="shared" si="15"/>
        <v> </v>
      </c>
      <c r="E33" s="19" t="str">
        <f t="shared" si="16"/>
        <v> </v>
      </c>
      <c r="G33" s="24" t="s">
        <v>20</v>
      </c>
      <c r="H33" s="25">
        <f>SUM(H31:H32)</f>
        <v>0</v>
      </c>
      <c r="I33" s="26"/>
      <c r="J33" s="25">
        <f>SUM(J31:J32)</f>
        <v>0</v>
      </c>
    </row>
    <row r="34" ht="14.25" customHeight="1">
      <c r="B34" s="32" t="s">
        <v>48</v>
      </c>
      <c r="C34" s="22"/>
      <c r="D34" s="18" t="str">
        <f t="shared" si="15"/>
        <v> </v>
      </c>
      <c r="E34" s="19" t="str">
        <f t="shared" si="16"/>
        <v> </v>
      </c>
      <c r="G34" s="42"/>
      <c r="H34" s="42"/>
      <c r="I34" s="42"/>
      <c r="J34" s="42"/>
    </row>
    <row r="35" ht="14.25" customHeight="1">
      <c r="B35" s="24" t="s">
        <v>20</v>
      </c>
      <c r="C35" s="25">
        <f>SUM(C32:C34)</f>
        <v>0</v>
      </c>
      <c r="D35" s="26"/>
      <c r="E35" s="25">
        <f>SUM(E32:E34)</f>
        <v>0</v>
      </c>
      <c r="F35" s="23"/>
      <c r="G35" s="37" t="s">
        <v>49</v>
      </c>
      <c r="H35" s="38"/>
      <c r="I35" s="18" t="str">
        <f t="shared" ref="I35:I36" si="17">IF(H35=""," ",H35/$C$65)</f>
        <v> </v>
      </c>
      <c r="J35" s="19" t="str">
        <f t="shared" ref="J35:J36" si="18">IF(H35=""," ",H35*12)</f>
        <v> </v>
      </c>
    </row>
    <row r="36" ht="14.25" customHeight="1">
      <c r="B36" s="43"/>
      <c r="C36" s="43"/>
      <c r="D36" s="43"/>
      <c r="E36" s="43"/>
      <c r="F36" s="23"/>
      <c r="G36" s="39" t="s">
        <v>49</v>
      </c>
      <c r="H36" s="40"/>
      <c r="I36" s="18" t="str">
        <f t="shared" si="17"/>
        <v> </v>
      </c>
      <c r="J36" s="19" t="str">
        <f t="shared" si="18"/>
        <v> </v>
      </c>
    </row>
    <row r="37" ht="14.25" customHeight="1">
      <c r="B37" s="20" t="s">
        <v>50</v>
      </c>
      <c r="C37" s="17"/>
      <c r="D37" s="18" t="str">
        <f t="shared" ref="D37:D38" si="19">IF(C37=""," ",C37/$C$65)</f>
        <v> </v>
      </c>
      <c r="E37" s="19" t="str">
        <f t="shared" ref="E37:E38" si="20">IF(C37=""," ",C37*12)</f>
        <v> </v>
      </c>
      <c r="F37" s="23"/>
      <c r="G37" s="24" t="s">
        <v>20</v>
      </c>
      <c r="H37" s="25">
        <f>SUM(H35:H36)</f>
        <v>0</v>
      </c>
      <c r="I37" s="26"/>
      <c r="J37" s="25">
        <f>SUM(J35:J36)</f>
        <v>0</v>
      </c>
    </row>
    <row r="38" ht="14.25" customHeight="1">
      <c r="B38" s="32" t="s">
        <v>51</v>
      </c>
      <c r="C38" s="22"/>
      <c r="D38" s="18" t="str">
        <f t="shared" si="19"/>
        <v> </v>
      </c>
      <c r="E38" s="19" t="str">
        <f t="shared" si="20"/>
        <v> </v>
      </c>
      <c r="G38" s="44" t="s">
        <v>20</v>
      </c>
      <c r="H38" s="45">
        <f>SUM(H37,H19,H25,H29,H33)</f>
        <v>15000</v>
      </c>
      <c r="I38" s="46"/>
      <c r="J38" s="45">
        <f>SUM(J19,J25,J29,J33,J35:J36)</f>
        <v>180000</v>
      </c>
    </row>
    <row r="39" ht="14.25" customHeight="1">
      <c r="B39" s="24" t="s">
        <v>20</v>
      </c>
      <c r="C39" s="25">
        <f>SUM(C37:C38)</f>
        <v>0</v>
      </c>
      <c r="D39" s="26"/>
      <c r="E39" s="25">
        <f>SUM(E37:E38)</f>
        <v>0</v>
      </c>
      <c r="F39" s="23"/>
    </row>
    <row r="40" ht="14.25" customHeight="1">
      <c r="B40" s="47"/>
      <c r="C40" s="48"/>
      <c r="D40" s="27"/>
      <c r="E40" s="48"/>
      <c r="F40" s="23"/>
    </row>
    <row r="41" ht="14.25" customHeight="1">
      <c r="B41" s="20" t="s">
        <v>52</v>
      </c>
      <c r="C41" s="17"/>
      <c r="D41" s="18" t="str">
        <f t="shared" ref="D41:D43" si="21">IF(C41=""," ",C41/$C$65)</f>
        <v> </v>
      </c>
      <c r="E41" s="19" t="str">
        <f t="shared" ref="E41:E43" si="22">IF(C41=""," ",C41*12)</f>
        <v> </v>
      </c>
      <c r="F41" s="23"/>
      <c r="G41" s="23"/>
      <c r="H41" s="23"/>
    </row>
    <row r="42" ht="16.5" customHeight="1">
      <c r="B42" s="20" t="s">
        <v>53</v>
      </c>
      <c r="C42" s="17"/>
      <c r="D42" s="18" t="str">
        <f t="shared" si="21"/>
        <v> </v>
      </c>
      <c r="E42" s="19" t="str">
        <f t="shared" si="22"/>
        <v> </v>
      </c>
      <c r="G42" s="49" t="s">
        <v>54</v>
      </c>
      <c r="H42" s="50">
        <f>H38-C65</f>
        <v>14938</v>
      </c>
      <c r="I42" s="51">
        <f>H43/J38</f>
        <v>0.9958666667</v>
      </c>
    </row>
    <row r="43" ht="16.5" customHeight="1">
      <c r="B43" s="32" t="s">
        <v>55</v>
      </c>
      <c r="C43" s="22"/>
      <c r="D43" s="18" t="str">
        <f t="shared" si="21"/>
        <v> </v>
      </c>
      <c r="E43" s="19" t="str">
        <f t="shared" si="22"/>
        <v> </v>
      </c>
      <c r="G43" s="52" t="s">
        <v>56</v>
      </c>
      <c r="H43" s="53">
        <f>J38-E65</f>
        <v>179256</v>
      </c>
      <c r="I43" s="54"/>
    </row>
    <row r="44" ht="15.75" customHeight="1">
      <c r="B44" s="55" t="s">
        <v>20</v>
      </c>
      <c r="C44" s="25">
        <f>SUM(C41:C43)</f>
        <v>0</v>
      </c>
      <c r="D44" s="56"/>
      <c r="E44" s="25">
        <f>SUM(E41:E43)</f>
        <v>0</v>
      </c>
      <c r="F44" s="23"/>
    </row>
    <row r="45" ht="14.25" customHeight="1">
      <c r="B45" s="47"/>
      <c r="C45" s="48"/>
      <c r="D45" s="27"/>
      <c r="E45" s="48"/>
      <c r="F45" s="23"/>
      <c r="G45" s="57"/>
      <c r="H45" s="58"/>
    </row>
    <row r="46" ht="14.25" customHeight="1">
      <c r="B46" s="20" t="s">
        <v>57</v>
      </c>
      <c r="C46" s="17"/>
      <c r="D46" s="18" t="str">
        <f t="shared" ref="D46:D51" si="23">IF(C46=""," ",C46/$C$65)</f>
        <v> </v>
      </c>
      <c r="E46" s="19" t="str">
        <f t="shared" ref="E46:E51" si="24">IF(C46=""," ",C46*12)</f>
        <v> </v>
      </c>
      <c r="F46" s="23"/>
      <c r="H46" s="58"/>
    </row>
    <row r="47" ht="14.25" customHeight="1">
      <c r="B47" s="20" t="s">
        <v>58</v>
      </c>
      <c r="C47" s="17"/>
      <c r="D47" s="18" t="str">
        <f t="shared" si="23"/>
        <v> </v>
      </c>
      <c r="E47" s="19" t="str">
        <f t="shared" si="24"/>
        <v> </v>
      </c>
      <c r="F47" s="23"/>
      <c r="H47" s="58"/>
    </row>
    <row r="48" ht="14.25" customHeight="1">
      <c r="B48" s="20" t="s">
        <v>59</v>
      </c>
      <c r="C48" s="17"/>
      <c r="D48" s="18" t="str">
        <f t="shared" si="23"/>
        <v> </v>
      </c>
      <c r="E48" s="19" t="str">
        <f t="shared" si="24"/>
        <v> </v>
      </c>
      <c r="F48" s="23"/>
    </row>
    <row r="49" ht="14.25" customHeight="1">
      <c r="B49" s="20" t="s">
        <v>60</v>
      </c>
      <c r="C49" s="17"/>
      <c r="D49" s="18" t="str">
        <f t="shared" si="23"/>
        <v> </v>
      </c>
      <c r="E49" s="19" t="str">
        <f t="shared" si="24"/>
        <v> </v>
      </c>
      <c r="F49" s="23"/>
    </row>
    <row r="50" ht="14.25" customHeight="1">
      <c r="B50" s="20" t="s">
        <v>61</v>
      </c>
      <c r="C50" s="17"/>
      <c r="D50" s="18" t="str">
        <f t="shared" si="23"/>
        <v> </v>
      </c>
      <c r="E50" s="19" t="str">
        <f t="shared" si="24"/>
        <v> </v>
      </c>
    </row>
    <row r="51" ht="14.25" customHeight="1">
      <c r="B51" s="32" t="s">
        <v>62</v>
      </c>
      <c r="C51" s="22"/>
      <c r="D51" s="18" t="str">
        <f t="shared" si="23"/>
        <v> </v>
      </c>
      <c r="E51" s="19" t="str">
        <f t="shared" si="24"/>
        <v> </v>
      </c>
    </row>
    <row r="52" ht="14.25" customHeight="1">
      <c r="B52" s="24" t="s">
        <v>20</v>
      </c>
      <c r="C52" s="25">
        <f>SUM(C46:C51)</f>
        <v>0</v>
      </c>
      <c r="D52" s="26"/>
      <c r="E52" s="25">
        <f>SUM(E46:E51)</f>
        <v>0</v>
      </c>
    </row>
    <row r="53" ht="14.25" customHeight="1">
      <c r="B53" s="43"/>
      <c r="C53" s="43"/>
      <c r="D53" s="43"/>
      <c r="E53" s="43"/>
    </row>
    <row r="54" ht="14.25" customHeight="1">
      <c r="B54" s="20" t="s">
        <v>63</v>
      </c>
      <c r="C54" s="17"/>
      <c r="D54" s="18" t="str">
        <f t="shared" ref="D54:D55" si="25">IF(C54=""," ",C54/$C$65)</f>
        <v> </v>
      </c>
      <c r="E54" s="19" t="str">
        <f t="shared" ref="E54:E55" si="26">IF(C54=""," ",C54*12)</f>
        <v> </v>
      </c>
    </row>
    <row r="55" ht="14.25" customHeight="1">
      <c r="B55" s="32" t="s">
        <v>64</v>
      </c>
      <c r="C55" s="22"/>
      <c r="D55" s="18" t="str">
        <f t="shared" si="25"/>
        <v> </v>
      </c>
      <c r="E55" s="19" t="str">
        <f t="shared" si="26"/>
        <v> </v>
      </c>
    </row>
    <row r="56" ht="14.25" customHeight="1">
      <c r="B56" s="24" t="s">
        <v>20</v>
      </c>
      <c r="C56" s="25">
        <f>SUM(C54:C55)</f>
        <v>0</v>
      </c>
      <c r="D56" s="26"/>
      <c r="E56" s="25">
        <f>SUM(E54:E55)</f>
        <v>0</v>
      </c>
    </row>
    <row r="57" ht="14.25" customHeight="1">
      <c r="B57" s="35"/>
      <c r="C57" s="35"/>
      <c r="D57" s="35"/>
      <c r="E57" s="35"/>
    </row>
    <row r="58" ht="14.25" customHeight="1">
      <c r="B58" s="32" t="s">
        <v>65</v>
      </c>
      <c r="C58" s="22"/>
      <c r="D58" s="18" t="str">
        <f>IF(C58=""," ",C58/$C$65)</f>
        <v> </v>
      </c>
      <c r="E58" s="19" t="str">
        <f>IF(C58=""," ",C58*12)</f>
        <v> </v>
      </c>
    </row>
    <row r="59" ht="14.25" customHeight="1">
      <c r="B59" s="24" t="s">
        <v>20</v>
      </c>
      <c r="C59" s="25">
        <f>SUM(C58)</f>
        <v>0</v>
      </c>
      <c r="D59" s="26"/>
      <c r="E59" s="25">
        <f>SUM(E58)</f>
        <v>0</v>
      </c>
    </row>
    <row r="60" ht="14.25" customHeight="1">
      <c r="B60" s="35"/>
      <c r="C60" s="35"/>
      <c r="D60" s="35"/>
      <c r="E60" s="35"/>
    </row>
    <row r="61" ht="14.25" customHeight="1">
      <c r="B61" s="20" t="s">
        <v>66</v>
      </c>
      <c r="C61" s="17"/>
      <c r="D61" s="18" t="str">
        <f t="shared" ref="D61:D63" si="27">IF(C61=""," ",C61/$C$65)</f>
        <v> </v>
      </c>
      <c r="E61" s="19" t="str">
        <f t="shared" ref="E61:E63" si="28">IF(C61=""," ",C61*12)</f>
        <v> </v>
      </c>
    </row>
    <row r="62" ht="14.25" customHeight="1">
      <c r="B62" s="20" t="s">
        <v>67</v>
      </c>
      <c r="C62" s="17"/>
      <c r="D62" s="18" t="str">
        <f t="shared" si="27"/>
        <v> </v>
      </c>
      <c r="E62" s="19" t="str">
        <f t="shared" si="28"/>
        <v> </v>
      </c>
    </row>
    <row r="63" ht="14.25" customHeight="1">
      <c r="B63" s="32" t="s">
        <v>49</v>
      </c>
      <c r="C63" s="22"/>
      <c r="D63" s="18" t="str">
        <f t="shared" si="27"/>
        <v> </v>
      </c>
      <c r="E63" s="19" t="str">
        <f t="shared" si="28"/>
        <v> </v>
      </c>
    </row>
    <row r="64" ht="14.25" customHeight="1">
      <c r="B64" s="24" t="s">
        <v>20</v>
      </c>
      <c r="C64" s="25">
        <f>SUM(C61:C63)</f>
        <v>0</v>
      </c>
      <c r="D64" s="26"/>
      <c r="E64" s="25">
        <f>SUM(E61:E63)</f>
        <v>0</v>
      </c>
    </row>
    <row r="65" ht="14.25" customHeight="1">
      <c r="B65" s="44" t="s">
        <v>20</v>
      </c>
      <c r="C65" s="45">
        <f>SUM(C14,C20,C30,C35,C39,C44,C52,C56,C59,C64)</f>
        <v>62</v>
      </c>
      <c r="D65" s="46"/>
      <c r="E65" s="45">
        <f>SUM(E14,E20,E30,E35,E39,E44,E52,E56,E59,E64)</f>
        <v>744</v>
      </c>
    </row>
    <row r="66" ht="14.25" customHeight="1">
      <c r="B66" s="59"/>
      <c r="C66" s="59"/>
      <c r="D66" s="59"/>
      <c r="E66" s="59"/>
    </row>
    <row r="67" ht="14.25" customHeight="1">
      <c r="B67" s="60"/>
      <c r="C67" s="60"/>
      <c r="D67" s="59"/>
      <c r="E67" s="59"/>
    </row>
    <row r="68" ht="14.25" customHeight="1">
      <c r="B68" s="61"/>
      <c r="C68" s="59"/>
      <c r="D68" s="59"/>
      <c r="E68" s="59"/>
    </row>
    <row r="69" ht="14.25" customHeight="1">
      <c r="B69" s="59"/>
      <c r="C69" s="59"/>
      <c r="D69" s="59"/>
      <c r="E69" s="59"/>
    </row>
    <row r="70" ht="14.25" customHeight="1">
      <c r="B70" s="59"/>
      <c r="C70" s="59"/>
      <c r="D70" s="59"/>
      <c r="E70" s="59"/>
    </row>
    <row r="71" ht="14.25" customHeight="1">
      <c r="B71" s="59"/>
      <c r="C71" s="59"/>
      <c r="D71" s="59"/>
      <c r="E71" s="59"/>
    </row>
    <row r="72" ht="14.25" customHeight="1">
      <c r="B72" s="59"/>
      <c r="C72" s="59"/>
      <c r="D72" s="59"/>
      <c r="E72" s="59"/>
    </row>
    <row r="73" ht="14.25" customHeight="1">
      <c r="B73" s="59"/>
      <c r="C73" s="59"/>
      <c r="D73" s="59"/>
      <c r="E73" s="59"/>
    </row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B6:E6"/>
    <mergeCell ref="G6:J6"/>
    <mergeCell ref="I42:I43"/>
  </mergeCells>
  <conditionalFormatting sqref="B6:E6">
    <cfRule type="colorScale" priority="1">
      <colorScale>
        <cfvo type="min"/>
        <cfvo type="max"/>
        <color rgb="FFFCFCFF"/>
        <color rgb="FFF8696B"/>
      </colorScale>
    </cfRule>
  </conditionalFormatting>
  <printOptions/>
  <pageMargins bottom="0.35433070866141736" footer="0.0" header="0.0" left="0.2755905511811024" right="0.31496062992125984" top="0.19685039370078738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2014-10-10T13:33:18Z</dcterms:created>
  <dc:creator>YH</dc:creator>
</cp:coreProperties>
</file>